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9140" windowHeight="7530"/>
  </bookViews>
  <sheets>
    <sheet name="Kitöltési útmutató" sheetId="3" r:id="rId1"/>
    <sheet name="Pénzügyi terv és ütemterv" sheetId="1" r:id="rId2"/>
    <sheet name="Munka1" sheetId="2" state="hidden" r:id="rId3"/>
  </sheets>
  <definedNames>
    <definedName name="AFA">Munka1!$M$1:$M$2</definedName>
    <definedName name="Eloleg">Munka1!$A$1:$A$3</definedName>
    <definedName name="Eloleg2">Munka1!$A$1:$A$3</definedName>
    <definedName name="mukforma">Munka1!$G$1:$G$5</definedName>
    <definedName name="_xlnm.Print_Area" localSheetId="1">'Pénzügyi terv és ütemterv'!$A$1:$E$64</definedName>
  </definedNames>
  <calcPr calcId="152511"/>
</workbook>
</file>

<file path=xl/calcChain.xml><?xml version="1.0" encoding="utf-8"?>
<calcChain xmlns="http://schemas.openxmlformats.org/spreadsheetml/2006/main">
  <c r="K2" i="2" l="1"/>
  <c r="E11" i="1" s="1"/>
  <c r="C52" i="1" l="1"/>
  <c r="C45" i="1"/>
  <c r="C39" i="1"/>
  <c r="C38" i="1"/>
  <c r="C36" i="1"/>
  <c r="C35" i="1"/>
  <c r="C34" i="1"/>
  <c r="C33" i="1"/>
  <c r="C31" i="1"/>
  <c r="C30" i="1"/>
  <c r="C29" i="1"/>
  <c r="C28" i="1"/>
  <c r="C27" i="1"/>
  <c r="C26" i="1"/>
  <c r="C25" i="1"/>
  <c r="C22" i="1"/>
  <c r="C23" i="1"/>
  <c r="C21" i="1"/>
  <c r="N2" i="2" l="1"/>
  <c r="D50" i="1"/>
  <c r="D52" i="1"/>
  <c r="D48" i="1"/>
  <c r="D49" i="1"/>
  <c r="D51" i="1"/>
  <c r="D47" i="1"/>
  <c r="C46" i="1"/>
  <c r="B46" i="1"/>
  <c r="D45" i="1"/>
  <c r="D44" i="1"/>
  <c r="D43" i="1"/>
  <c r="D42" i="1"/>
  <c r="C41" i="1"/>
  <c r="B41" i="1"/>
  <c r="C37" i="1"/>
  <c r="D37" i="1" s="1"/>
  <c r="B32" i="1"/>
  <c r="C32" i="1"/>
  <c r="E50" i="1" l="1"/>
  <c r="E43" i="1"/>
  <c r="E49" i="1"/>
  <c r="E47" i="1"/>
  <c r="E42" i="1"/>
  <c r="E52" i="1"/>
  <c r="E45" i="1"/>
  <c r="E17" i="1"/>
  <c r="E51" i="1"/>
  <c r="E44" i="1"/>
  <c r="E18" i="1"/>
  <c r="D46" i="1"/>
  <c r="D41" i="1"/>
  <c r="C24" i="1"/>
  <c r="B20" i="1"/>
  <c r="C20" i="1"/>
  <c r="C19" i="1" s="1"/>
  <c r="B24" i="1"/>
  <c r="D18" i="1"/>
  <c r="B13" i="1"/>
  <c r="D17" i="1"/>
  <c r="D16" i="1"/>
  <c r="E16" i="1" s="1"/>
  <c r="D15" i="1"/>
  <c r="E15" i="1" s="1"/>
  <c r="D14" i="1"/>
  <c r="E14" i="1" s="1"/>
  <c r="E13" i="1" l="1"/>
  <c r="E41" i="1"/>
  <c r="E46" i="1"/>
  <c r="D32" i="1"/>
  <c r="D20" i="1"/>
  <c r="D24" i="1"/>
  <c r="D38" i="1"/>
  <c r="E38" i="1" s="1"/>
  <c r="D39" i="1"/>
  <c r="E39" i="1" s="1"/>
  <c r="E37" i="1" l="1"/>
  <c r="E40" i="1"/>
  <c r="B40" i="1"/>
  <c r="C40" i="1" l="1"/>
  <c r="D40" i="1" s="1"/>
  <c r="B19" i="1" l="1"/>
  <c r="B53" i="1" l="1"/>
  <c r="D34" i="1"/>
  <c r="E34" i="1" s="1"/>
  <c r="D35" i="1"/>
  <c r="E35" i="1" s="1"/>
  <c r="D36" i="1"/>
  <c r="E36" i="1" s="1"/>
  <c r="D33" i="1"/>
  <c r="E33" i="1" s="1"/>
  <c r="D22" i="1"/>
  <c r="E22" i="1" s="1"/>
  <c r="D23" i="1"/>
  <c r="E23" i="1" s="1"/>
  <c r="D21" i="1"/>
  <c r="E21" i="1" s="1"/>
  <c r="E20" i="1" l="1"/>
  <c r="E32" i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25" i="1"/>
  <c r="E25" i="1" s="1"/>
  <c r="D13" i="1"/>
  <c r="E24" i="1" l="1"/>
  <c r="C53" i="1"/>
  <c r="D19" i="1"/>
  <c r="E19" i="1" s="1"/>
  <c r="E53" i="1" s="1"/>
  <c r="D57" i="1" s="1"/>
  <c r="D53" i="1" l="1"/>
  <c r="D55" i="1" s="1"/>
  <c r="D58" i="1" s="1"/>
</calcChain>
</file>

<file path=xl/sharedStrings.xml><?xml version="1.0" encoding="utf-8"?>
<sst xmlns="http://schemas.openxmlformats.org/spreadsheetml/2006/main" count="95" uniqueCount="90">
  <si>
    <t>Bevétel</t>
  </si>
  <si>
    <t>Nettó</t>
  </si>
  <si>
    <t>ÁFA</t>
  </si>
  <si>
    <t>Bruttó</t>
  </si>
  <si>
    <t>………………………………………..</t>
  </si>
  <si>
    <t xml:space="preserve">Kiadás </t>
  </si>
  <si>
    <t>Egyéb személyi juttatások (megnevezéssel)</t>
  </si>
  <si>
    <t>Kisértékű tárgyi eszköz, szellemi termék</t>
  </si>
  <si>
    <t>Egyéb (megnevezéssel)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</si>
  <si>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</si>
  <si>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</si>
  <si>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</si>
  <si>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</si>
  <si>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</si>
  <si>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Szállásköltség</t>
  </si>
  <si>
    <t>Immateriális javak vásárlása, létesítése</t>
  </si>
  <si>
    <t>Ingatlanok, földterület vásárlása, létesítése</t>
  </si>
  <si>
    <t>Gépek, berendezések, felszerelések vásárlása</t>
  </si>
  <si>
    <t>Járművek vásárlása</t>
  </si>
  <si>
    <t>adatok forintban</t>
  </si>
  <si>
    <t>1. Személyi juttatások összesen (költségtétel)</t>
  </si>
  <si>
    <t>Utazási napidíj költsége</t>
  </si>
  <si>
    <t>Utazási költség (napidíj nélkül)</t>
  </si>
  <si>
    <t>Személyi juttatások (bérek)</t>
  </si>
  <si>
    <t>3. Dologi kiadások összesen (költségtétel)</t>
  </si>
  <si>
    <t>3.1. Készletbeszerzések összesen</t>
  </si>
  <si>
    <t>3.2. Szolgáltatási kiadások összesen</t>
  </si>
  <si>
    <t>3.3. Kiküldetés, reklám</t>
  </si>
  <si>
    <t>Üzemeltetési anyagok beszerzése</t>
  </si>
  <si>
    <t>Kommunikációs szolgáltatások</t>
  </si>
  <si>
    <t>Reklám- és propaganda kiadások</t>
  </si>
  <si>
    <t>Kiadás összesen (1+2+3+4):</t>
  </si>
  <si>
    <t>4. Felhalmozási kiadások (költségtétel)</t>
  </si>
  <si>
    <t>4.1. Felújítás (ingatlan, gép, berendezés, felszerelés, jármű felújítása)</t>
  </si>
  <si>
    <t>4.2. Beruházások</t>
  </si>
  <si>
    <t>5. Saját erő</t>
  </si>
  <si>
    <t>6. Egyéb bevétel (megnevezés)</t>
  </si>
  <si>
    <t>7. Igényelt támogatás összege</t>
  </si>
  <si>
    <t>Bevétel összesen (5+6+7):</t>
  </si>
  <si>
    <t>2. Munkaadókat terhelő járulék (költségtétel)</t>
  </si>
  <si>
    <t>3.4. Fentiekbe nem sorolható dologi kiadások</t>
  </si>
  <si>
    <t>Reprezentáció vissza nem igényelhető ÁFÁ-ja</t>
  </si>
  <si>
    <t>Reprezentáció nettó kiadásai</t>
  </si>
  <si>
    <t>Reprezentáció vissza nem igényelhető ÁFÁ-ja (3.4.)</t>
  </si>
  <si>
    <t>Támogatás tárgya:</t>
  </si>
  <si>
    <t>Kelt: 2018.</t>
  </si>
  <si>
    <t xml:space="preserve">Szakmai anyagok beszerzése </t>
  </si>
  <si>
    <t xml:space="preserve">Árubeszerzés </t>
  </si>
  <si>
    <t>Beruházási célú előzetesen felszámított ÁFA</t>
  </si>
  <si>
    <t>Ingatlanok felújítása</t>
  </si>
  <si>
    <t>Informatikai eszközök felújítása</t>
  </si>
  <si>
    <t>Egyéb tárgyi eszközök felújítása</t>
  </si>
  <si>
    <t>Felújítási célú előzetesen felszámított ÁFA</t>
  </si>
  <si>
    <r>
      <t xml:space="preserve">Felhalmozási kiadások </t>
    </r>
    <r>
      <rPr>
        <b/>
        <i/>
        <u/>
        <sz val="10"/>
        <color theme="1"/>
        <rFont val="Garamond"/>
        <family val="1"/>
        <charset val="238"/>
      </rPr>
      <t>fordított</t>
    </r>
    <r>
      <rPr>
        <i/>
        <sz val="10"/>
        <color theme="1"/>
        <rFont val="Garamond"/>
        <family val="1"/>
        <charset val="238"/>
      </rPr>
      <t xml:space="preserve"> ÁFÁ-ja</t>
    </r>
  </si>
  <si>
    <t>Finanszírozási időszak:</t>
  </si>
  <si>
    <t>A</t>
  </si>
  <si>
    <t>B</t>
  </si>
  <si>
    <t>C
(A+B)</t>
  </si>
  <si>
    <t xml:space="preserve">D
</t>
  </si>
  <si>
    <t>Támogatás költségterve</t>
  </si>
  <si>
    <t>Projekt költségterve</t>
  </si>
  <si>
    <t>Utófinanszírozással</t>
  </si>
  <si>
    <t>Előlegként, egy részletben</t>
  </si>
  <si>
    <t>Előlegként, több részletben</t>
  </si>
  <si>
    <t>-tól</t>
  </si>
  <si>
    <t>-ig</t>
  </si>
  <si>
    <t>cégszerű aláírás (kérjük az aláíró nevét kitölteni )</t>
  </si>
  <si>
    <t>(összesen a projekt költségek max. 50 %-a)</t>
  </si>
  <si>
    <t>(összesen a projekt költségek max. 80 %-a)</t>
  </si>
  <si>
    <t>Gazdasági társaság</t>
  </si>
  <si>
    <t>Magánszemély</t>
  </si>
  <si>
    <t>Önkormányzat</t>
  </si>
  <si>
    <t>Egyházi jogi személy</t>
  </si>
  <si>
    <t>Civil szervezet</t>
  </si>
  <si>
    <t>A Lechner Nonprofit Kft.-től igényelt támogatás
A támogatás mértéke:</t>
  </si>
  <si>
    <t>Az ÁFA tartalmat visszaigényli</t>
  </si>
  <si>
    <t>igen</t>
  </si>
  <si>
    <t>nem</t>
  </si>
  <si>
    <t>Népi Építészeti Értékek Megőrzése 2018.</t>
  </si>
  <si>
    <t>Pénzügyi terv és pénzügyi ütemterv</t>
  </si>
  <si>
    <t>Kitöltési útmutató</t>
  </si>
  <si>
    <t>1. Kérjük, a pénzügyi terv kitöltése előtt figyelmesen olvassa el a kitöltési útmutatót!</t>
  </si>
  <si>
    <t>4. A pénzügyi tervben az egyes tételek megnevezését és a nettó összeget tüntesse fel. Az ÁFA és a bruttó oszlop automatikusan számol a Kérelmező által kiválasztott ÁFA státusznak megfelelően.</t>
  </si>
  <si>
    <t>5. Kérjük, hogy a pénzügyi tervben a fejlesztéshez kapcsolódó összes tételt szerepeltesse!</t>
  </si>
  <si>
    <t>6. A Kérelmező típusának függvényében a pénzügyi terv automatikusan számolja a maximálisan kapható támogatási összeget.</t>
  </si>
  <si>
    <t>2. A táblázatnak csak a fehér színű cellái szerkeszthetőek, a védett cellák a beírt adatok alapján automatikusan számolnak, azok megváltoztatása nem lehetséges, illetve a dokumentum nem szabályszerű kitöltését eredményezi, így a kérelem formai hibássá minősül.</t>
  </si>
  <si>
    <t>3. A pénzügyi terv fülön kérjük töltse ki a Kérelmezőre vonatkozó információkat. Ezek az adatok határozzák meg a támogatás mértékét, így ezek kitöltése elengedhetetlen. Amennyiben ez nem kerül megfelelően kitöltésre, a pénzügyi terv hibás, hiányos lesz.</t>
  </si>
  <si>
    <t>Kérelmező neve:</t>
  </si>
  <si>
    <t>Kérelmező gazdálkodási formája:</t>
  </si>
  <si>
    <t>7. A pénzügyi tervet nyomtatás után hitelesíteni szükséges, (cégszerű) aláírás és dátum hiányában formai hibásnak minősül.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</si>
</sst>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yyyy/mm/dd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i/>
      <u/>
      <sz val="10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0" fontId="6" fillId="5" borderId="18" xfId="0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 applyProtection="1">
      <alignment horizontal="right" wrapText="1"/>
      <protection locked="0"/>
    </xf>
    <xf numFmtId="3" fontId="7" fillId="0" borderId="21" xfId="0" applyNumberFormat="1" applyFont="1" applyBorder="1" applyAlignment="1" applyProtection="1">
      <alignment horizontal="right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3" fontId="7" fillId="0" borderId="28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3" fontId="7" fillId="4" borderId="20" xfId="0" applyNumberFormat="1" applyFont="1" applyFill="1" applyBorder="1" applyAlignment="1" applyProtection="1">
      <alignment horizontal="right" wrapText="1"/>
      <protection locked="0"/>
    </xf>
    <xf numFmtId="3" fontId="7" fillId="4" borderId="21" xfId="0" applyNumberFormat="1" applyFont="1" applyFill="1" applyBorder="1" applyAlignment="1" applyProtection="1">
      <alignment horizontal="right" wrapText="1"/>
      <protection locked="0"/>
    </xf>
    <xf numFmtId="0" fontId="7" fillId="0" borderId="32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" fontId="6" fillId="0" borderId="30" xfId="1" applyNumberFormat="1" applyFont="1" applyBorder="1" applyAlignment="1" applyProtection="1">
      <alignment horizontal="right" wrapText="1"/>
      <protection locked="0"/>
    </xf>
    <xf numFmtId="0" fontId="5" fillId="2" borderId="12" xfId="0" applyFont="1" applyFill="1" applyBorder="1" applyAlignment="1" applyProtection="1">
      <alignment vertical="center" wrapText="1"/>
    </xf>
    <xf numFmtId="3" fontId="5" fillId="2" borderId="12" xfId="0" applyNumberFormat="1" applyFont="1" applyFill="1" applyBorder="1" applyAlignment="1" applyProtection="1">
      <alignment horizontal="right" vertical="center" wrapText="1"/>
    </xf>
    <xf numFmtId="0" fontId="2" fillId="5" borderId="0" xfId="0" quotePrefix="1" applyFont="1" applyFill="1" applyBorder="1" applyAlignment="1" applyProtection="1">
      <alignment horizontal="left" vertical="top" wrapText="1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8" fillId="3" borderId="12" xfId="0" applyFont="1" applyFill="1" applyBorder="1" applyAlignment="1" applyProtection="1">
      <alignment vertical="center" wrapText="1"/>
    </xf>
    <xf numFmtId="3" fontId="8" fillId="3" borderId="13" xfId="0" applyNumberFormat="1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6" fillId="6" borderId="7" xfId="0" applyFont="1" applyFill="1" applyBorder="1" applyAlignment="1" applyProtection="1">
      <alignment horizontal="right" wrapText="1"/>
    </xf>
    <xf numFmtId="3" fontId="8" fillId="3" borderId="12" xfId="0" applyNumberFormat="1" applyFont="1" applyFill="1" applyBorder="1" applyAlignment="1" applyProtection="1">
      <alignment horizontal="right" vertical="center" wrapText="1"/>
    </xf>
    <xf numFmtId="3" fontId="8" fillId="3" borderId="1" xfId="0" applyNumberFormat="1" applyFont="1" applyFill="1" applyBorder="1" applyAlignment="1" applyProtection="1">
      <alignment horizontal="right" vertical="center" wrapText="1"/>
    </xf>
    <xf numFmtId="3" fontId="8" fillId="3" borderId="12" xfId="0" applyNumberFormat="1" applyFont="1" applyFill="1" applyBorder="1" applyAlignment="1" applyProtection="1">
      <alignment horizontal="right" wrapText="1"/>
    </xf>
    <xf numFmtId="3" fontId="8" fillId="3" borderId="5" xfId="0" applyNumberFormat="1" applyFont="1" applyFill="1" applyBorder="1" applyAlignment="1" applyProtection="1">
      <alignment horizontal="right" wrapText="1"/>
    </xf>
    <xf numFmtId="0" fontId="5" fillId="7" borderId="12" xfId="0" applyFont="1" applyFill="1" applyBorder="1" applyAlignment="1" applyProtection="1">
      <alignment horizontal="justify" vertical="center" wrapText="1"/>
    </xf>
    <xf numFmtId="3" fontId="5" fillId="7" borderId="5" xfId="0" applyNumberFormat="1" applyFont="1" applyFill="1" applyBorder="1" applyAlignment="1" applyProtection="1">
      <alignment horizontal="right" vertical="top" wrapText="1"/>
    </xf>
    <xf numFmtId="3" fontId="5" fillId="8" borderId="5" xfId="0" applyNumberFormat="1" applyFont="1" applyFill="1" applyBorder="1" applyAlignment="1" applyProtection="1">
      <alignment horizontal="right" vertical="top" wrapText="1"/>
    </xf>
    <xf numFmtId="0" fontId="5" fillId="5" borderId="6" xfId="0" applyFont="1" applyFill="1" applyBorder="1" applyAlignment="1" applyProtection="1">
      <alignment horizontal="justify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0" fontId="6" fillId="5" borderId="23" xfId="0" applyFont="1" applyFill="1" applyBorder="1" applyAlignment="1" applyProtection="1">
      <alignment horizontal="right" wrapText="1"/>
    </xf>
    <xf numFmtId="0" fontId="5" fillId="2" borderId="6" xfId="0" applyFont="1" applyFill="1" applyBorder="1" applyAlignment="1" applyProtection="1">
      <alignment vertical="center" wrapText="1"/>
    </xf>
    <xf numFmtId="9" fontId="1" fillId="8" borderId="12" xfId="0" applyNumberFormat="1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left" vertical="top" wrapText="1"/>
    </xf>
    <xf numFmtId="0" fontId="2" fillId="5" borderId="16" xfId="0" applyFont="1" applyFill="1" applyBorder="1" applyAlignment="1" applyProtection="1">
      <alignment vertical="top" wrapText="1"/>
    </xf>
    <xf numFmtId="0" fontId="3" fillId="5" borderId="39" xfId="0" applyFont="1" applyFill="1" applyBorder="1" applyAlignment="1" applyProtection="1">
      <alignment vertical="top" wrapText="1"/>
    </xf>
    <xf numFmtId="0" fontId="3" fillId="8" borderId="12" xfId="0" applyFont="1" applyFill="1" applyBorder="1" applyAlignment="1" applyProtection="1">
      <alignment horizontal="center"/>
    </xf>
    <xf numFmtId="0" fontId="3" fillId="5" borderId="34" xfId="0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8" borderId="12" xfId="0" applyFont="1" applyFill="1" applyBorder="1" applyAlignment="1" applyProtection="1">
      <alignment horizontal="center" vertical="top" wrapText="1"/>
    </xf>
    <xf numFmtId="0" fontId="12" fillId="0" borderId="0" xfId="0" applyFont="1"/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vertical="top" wrapText="1"/>
    </xf>
    <xf numFmtId="0" fontId="6" fillId="5" borderId="29" xfId="0" applyFont="1" applyFill="1" applyBorder="1" applyAlignment="1" applyProtection="1">
      <alignment horizontal="center" wrapText="1"/>
    </xf>
    <xf numFmtId="0" fontId="6" fillId="5" borderId="27" xfId="0" applyFont="1" applyFill="1" applyBorder="1" applyAlignment="1" applyProtection="1">
      <alignment wrapText="1"/>
    </xf>
    <xf numFmtId="3" fontId="5" fillId="5" borderId="30" xfId="0" applyNumberFormat="1" applyFont="1" applyFill="1" applyBorder="1" applyAlignment="1" applyProtection="1">
      <alignment horizontal="right" wrapText="1"/>
    </xf>
    <xf numFmtId="3" fontId="5" fillId="5" borderId="35" xfId="0" applyNumberFormat="1" applyFont="1" applyFill="1" applyBorder="1" applyAlignment="1" applyProtection="1">
      <alignment horizontal="right" wrapText="1"/>
    </xf>
    <xf numFmtId="3" fontId="5" fillId="5" borderId="36" xfId="0" applyNumberFormat="1" applyFont="1" applyFill="1" applyBorder="1" applyAlignment="1" applyProtection="1">
      <alignment horizontal="right" wrapText="1"/>
    </xf>
    <xf numFmtId="3" fontId="8" fillId="6" borderId="21" xfId="0" applyNumberFormat="1" applyFont="1" applyFill="1" applyBorder="1" applyAlignment="1" applyProtection="1">
      <alignment horizontal="right" wrapText="1"/>
    </xf>
    <xf numFmtId="3" fontId="8" fillId="6" borderId="37" xfId="0" applyNumberFormat="1" applyFont="1" applyFill="1" applyBorder="1" applyAlignment="1" applyProtection="1">
      <alignment horizontal="right" wrapText="1"/>
    </xf>
    <xf numFmtId="3" fontId="8" fillId="6" borderId="0" xfId="0" applyNumberFormat="1" applyFont="1" applyFill="1" applyBorder="1" applyAlignment="1" applyProtection="1">
      <alignment horizontal="right" wrapText="1"/>
    </xf>
    <xf numFmtId="3" fontId="7" fillId="0" borderId="22" xfId="0" applyNumberFormat="1" applyFont="1" applyBorder="1" applyAlignment="1" applyProtection="1">
      <alignment horizontal="right" wrapText="1"/>
      <protection locked="0"/>
    </xf>
    <xf numFmtId="3" fontId="8" fillId="6" borderId="35" xfId="0" applyNumberFormat="1" applyFont="1" applyFill="1" applyBorder="1" applyAlignment="1" applyProtection="1">
      <alignment horizontal="right" wrapText="1"/>
    </xf>
    <xf numFmtId="3" fontId="8" fillId="6" borderId="36" xfId="0" applyNumberFormat="1" applyFont="1" applyFill="1" applyBorder="1" applyAlignment="1" applyProtection="1">
      <alignment horizontal="right" wrapText="1"/>
    </xf>
    <xf numFmtId="3" fontId="8" fillId="6" borderId="31" xfId="0" applyNumberFormat="1" applyFont="1" applyFill="1" applyBorder="1" applyAlignment="1" applyProtection="1">
      <alignment horizontal="right" wrapText="1"/>
    </xf>
    <xf numFmtId="0" fontId="6" fillId="0" borderId="43" xfId="0" applyFont="1" applyFill="1" applyBorder="1" applyAlignment="1" applyProtection="1">
      <alignment vertical="center" wrapText="1"/>
    </xf>
    <xf numFmtId="3" fontId="8" fillId="6" borderId="6" xfId="0" applyNumberFormat="1" applyFont="1" applyFill="1" applyBorder="1" applyAlignment="1" applyProtection="1">
      <alignment horizontal="right" wrapText="1"/>
    </xf>
    <xf numFmtId="3" fontId="7" fillId="0" borderId="20" xfId="0" applyNumberFormat="1" applyFont="1" applyFill="1" applyBorder="1" applyAlignment="1" applyProtection="1">
      <alignment horizontal="right" wrapText="1"/>
      <protection locked="0"/>
    </xf>
    <xf numFmtId="3" fontId="7" fillId="4" borderId="17" xfId="0" applyNumberFormat="1" applyFont="1" applyFill="1" applyBorder="1" applyAlignment="1" applyProtection="1">
      <alignment horizontal="right" wrapText="1"/>
      <protection locked="0"/>
    </xf>
    <xf numFmtId="3" fontId="7" fillId="4" borderId="19" xfId="0" applyNumberFormat="1" applyFont="1" applyFill="1" applyBorder="1" applyAlignment="1" applyProtection="1">
      <alignment horizontal="right" wrapText="1"/>
      <protection locked="0"/>
    </xf>
    <xf numFmtId="3" fontId="5" fillId="4" borderId="12" xfId="0" applyNumberFormat="1" applyFont="1" applyFill="1" applyBorder="1" applyAlignment="1" applyProtection="1">
      <alignment horizontal="right" vertical="center" wrapText="1"/>
    </xf>
    <xf numFmtId="0" fontId="1" fillId="8" borderId="12" xfId="0" applyFont="1" applyFill="1" applyBorder="1" applyAlignment="1" applyProtection="1">
      <alignment horizontal="center" wrapText="1"/>
    </xf>
    <xf numFmtId="0" fontId="2" fillId="5" borderId="35" xfId="0" applyFont="1" applyFill="1" applyBorder="1" applyAlignment="1" applyProtection="1">
      <alignment horizontal="left" vertical="center" wrapText="1"/>
    </xf>
    <xf numFmtId="3" fontId="7" fillId="6" borderId="19" xfId="0" applyNumberFormat="1" applyFont="1" applyFill="1" applyBorder="1" applyAlignment="1" applyProtection="1">
      <alignment horizontal="right" wrapText="1"/>
    </xf>
    <xf numFmtId="3" fontId="7" fillId="6" borderId="16" xfId="0" applyNumberFormat="1" applyFont="1" applyFill="1" applyBorder="1" applyAlignment="1" applyProtection="1">
      <alignment horizontal="right" wrapText="1"/>
    </xf>
    <xf numFmtId="3" fontId="7" fillId="6" borderId="17" xfId="0" applyNumberFormat="1" applyFont="1" applyFill="1" applyBorder="1" applyAlignment="1" applyProtection="1">
      <alignment horizontal="right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4" borderId="16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4" borderId="19" xfId="0" applyFont="1" applyFill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164" fontId="2" fillId="4" borderId="0" xfId="0" applyNumberFormat="1" applyFont="1" applyFill="1" applyBorder="1" applyAlignment="1" applyProtection="1">
      <alignment horizontal="left" vertical="top" wrapText="1"/>
      <protection locked="0"/>
    </xf>
    <xf numFmtId="3" fontId="6" fillId="8" borderId="12" xfId="0" applyNumberFormat="1" applyFont="1" applyFill="1" applyBorder="1" applyProtection="1"/>
    <xf numFmtId="3" fontId="6" fillId="8" borderId="38" xfId="0" applyNumberFormat="1" applyFont="1" applyFill="1" applyBorder="1" applyProtection="1"/>
    <xf numFmtId="3" fontId="6" fillId="8" borderId="42" xfId="0" applyNumberFormat="1" applyFont="1" applyFill="1" applyBorder="1" applyProtection="1"/>
    <xf numFmtId="3" fontId="6" fillId="9" borderId="12" xfId="0" applyNumberFormat="1" applyFont="1" applyFill="1" applyBorder="1" applyProtection="1"/>
    <xf numFmtId="3" fontId="6" fillId="9" borderId="38" xfId="0" applyNumberFormat="1" applyFont="1" applyFill="1" applyBorder="1" applyProtection="1"/>
    <xf numFmtId="3" fontId="6" fillId="9" borderId="42" xfId="0" applyNumberFormat="1" applyFont="1" applyFill="1" applyBorder="1" applyProtection="1"/>
    <xf numFmtId="1" fontId="6" fillId="0" borderId="30" xfId="1" applyNumberFormat="1" applyFont="1" applyBorder="1" applyAlignment="1" applyProtection="1">
      <alignment horizontal="right" vertical="center" wrapText="1"/>
      <protection locked="0"/>
    </xf>
    <xf numFmtId="3" fontId="6" fillId="9" borderId="12" xfId="0" applyNumberFormat="1" applyFont="1" applyFill="1" applyBorder="1" applyAlignment="1" applyProtection="1">
      <alignment vertical="center"/>
    </xf>
    <xf numFmtId="3" fontId="5" fillId="5" borderId="35" xfId="0" applyNumberFormat="1" applyFont="1" applyFill="1" applyBorder="1" applyAlignment="1" applyProtection="1">
      <alignment horizontal="right" vertical="center" wrapText="1"/>
    </xf>
    <xf numFmtId="3" fontId="6" fillId="8" borderId="38" xfId="0" applyNumberFormat="1" applyFont="1" applyFill="1" applyBorder="1" applyAlignment="1" applyProtection="1">
      <alignment vertic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2" fillId="0" borderId="3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3" fontId="5" fillId="10" borderId="3" xfId="0" applyNumberFormat="1" applyFont="1" applyFill="1" applyBorder="1" applyAlignment="1" applyProtection="1">
      <alignment horizontal="center" vertical="center" wrapText="1"/>
    </xf>
    <xf numFmtId="3" fontId="5" fillId="10" borderId="5" xfId="0" applyNumberFormat="1" applyFont="1" applyFill="1" applyBorder="1" applyAlignment="1" applyProtection="1">
      <alignment horizontal="center" vertical="center" wrapText="1"/>
    </xf>
    <xf numFmtId="3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5" fillId="8" borderId="5" xfId="0" applyNumberFormat="1" applyFont="1" applyFill="1" applyBorder="1" applyAlignment="1" applyProtection="1">
      <alignment horizontal="center" vertical="center" wrapText="1"/>
    </xf>
    <xf numFmtId="3" fontId="5" fillId="5" borderId="3" xfId="0" applyNumberFormat="1" applyFont="1" applyFill="1" applyBorder="1" applyAlignment="1" applyProtection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wrapText="1"/>
    </xf>
    <xf numFmtId="0" fontId="6" fillId="5" borderId="10" xfId="0" applyFont="1" applyFill="1" applyBorder="1" applyAlignment="1" applyProtection="1">
      <alignment horizont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top" wrapText="1"/>
    </xf>
    <xf numFmtId="0" fontId="4" fillId="5" borderId="11" xfId="0" applyFont="1" applyFill="1" applyBorder="1" applyAlignment="1" applyProtection="1">
      <alignment horizontal="center" vertical="top" wrapText="1"/>
    </xf>
    <xf numFmtId="0" fontId="4" fillId="5" borderId="6" xfId="0" applyFont="1" applyFill="1" applyBorder="1" applyAlignment="1" applyProtection="1">
      <alignment horizontal="center" vertical="top" wrapText="1"/>
    </xf>
    <xf numFmtId="0" fontId="3" fillId="5" borderId="3" xfId="0" applyFont="1" applyFill="1" applyBorder="1" applyAlignment="1" applyProtection="1">
      <alignment horizontal="center" vertical="top" wrapText="1"/>
    </xf>
    <xf numFmtId="0" fontId="3" fillId="5" borderId="4" xfId="0" applyFont="1" applyFill="1" applyBorder="1" applyAlignment="1" applyProtection="1">
      <alignment horizontal="center" vertical="top" wrapText="1"/>
    </xf>
    <xf numFmtId="0" fontId="3" fillId="5" borderId="5" xfId="0" applyFont="1" applyFill="1" applyBorder="1" applyAlignment="1" applyProtection="1">
      <alignment horizontal="center" vertical="top" wrapText="1"/>
    </xf>
    <xf numFmtId="0" fontId="9" fillId="11" borderId="0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37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2" fillId="4" borderId="35" xfId="0" applyFont="1" applyFill="1" applyBorder="1" applyAlignment="1" applyProtection="1">
      <alignment horizontal="left" vertical="center" wrapText="1"/>
      <protection locked="0"/>
    </xf>
    <xf numFmtId="0" fontId="2" fillId="4" borderId="41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wrapText="1"/>
    </xf>
    <xf numFmtId="0" fontId="2" fillId="5" borderId="35" xfId="0" applyFont="1" applyFill="1" applyBorder="1" applyAlignment="1" applyProtection="1">
      <alignment horizontal="center" vertical="top" wrapText="1"/>
    </xf>
    <xf numFmtId="0" fontId="2" fillId="5" borderId="41" xfId="0" applyFont="1" applyFill="1" applyBorder="1" applyAlignment="1" applyProtection="1">
      <alignment horizontal="center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CCCCFF"/>
      <color rgb="FFF0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0" sqref="A10:J10"/>
    </sheetView>
  </sheetViews>
  <sheetFormatPr defaultRowHeight="15" x14ac:dyDescent="0.25"/>
  <cols>
    <col min="1" max="16384" width="9.140625" style="46"/>
  </cols>
  <sheetData>
    <row r="1" spans="1:10" ht="18.75" x14ac:dyDescent="0.3">
      <c r="A1" s="96" t="s">
        <v>78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8.75" x14ac:dyDescent="0.3">
      <c r="A2" s="99" t="s">
        <v>79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x14ac:dyDescent="0.25">
      <c r="A3" s="111"/>
      <c r="B3" s="112"/>
      <c r="C3" s="112"/>
      <c r="D3" s="112"/>
      <c r="E3" s="112"/>
      <c r="F3" s="112"/>
      <c r="G3" s="112"/>
      <c r="H3" s="112"/>
      <c r="I3" s="112"/>
      <c r="J3" s="113"/>
    </row>
    <row r="4" spans="1:10" ht="18.75" x14ac:dyDescent="0.3">
      <c r="A4" s="99" t="s">
        <v>80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x14ac:dyDescent="0.25">
      <c r="A5" s="111"/>
      <c r="B5" s="112"/>
      <c r="C5" s="112"/>
      <c r="D5" s="112"/>
      <c r="E5" s="112"/>
      <c r="F5" s="112"/>
      <c r="G5" s="112"/>
      <c r="H5" s="112"/>
      <c r="I5" s="112"/>
      <c r="J5" s="113"/>
    </row>
    <row r="6" spans="1:10" x14ac:dyDescent="0.25">
      <c r="A6" s="102" t="s">
        <v>81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10" ht="46.5" customHeight="1" x14ac:dyDescent="0.25">
      <c r="A7" s="105" t="s">
        <v>85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46.5" customHeight="1" x14ac:dyDescent="0.25">
      <c r="A8" s="105" t="s">
        <v>86</v>
      </c>
      <c r="B8" s="106"/>
      <c r="C8" s="106"/>
      <c r="D8" s="106"/>
      <c r="E8" s="106"/>
      <c r="F8" s="106"/>
      <c r="G8" s="106"/>
      <c r="H8" s="106"/>
      <c r="I8" s="106"/>
      <c r="J8" s="107"/>
    </row>
    <row r="9" spans="1:10" ht="31.5" customHeight="1" x14ac:dyDescent="0.25">
      <c r="A9" s="105" t="s">
        <v>82</v>
      </c>
      <c r="B9" s="106"/>
      <c r="C9" s="106"/>
      <c r="D9" s="106"/>
      <c r="E9" s="106"/>
      <c r="F9" s="106"/>
      <c r="G9" s="106"/>
      <c r="H9" s="106"/>
      <c r="I9" s="106"/>
      <c r="J9" s="107"/>
    </row>
    <row r="10" spans="1:10" x14ac:dyDescent="0.25">
      <c r="A10" s="105" t="s">
        <v>83</v>
      </c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30.75" customHeight="1" x14ac:dyDescent="0.25">
      <c r="A11" s="105" t="s">
        <v>84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30" customHeight="1" thickBot="1" x14ac:dyDescent="0.3">
      <c r="A12" s="108" t="s">
        <v>89</v>
      </c>
      <c r="B12" s="109"/>
      <c r="C12" s="109"/>
      <c r="D12" s="109"/>
      <c r="E12" s="109"/>
      <c r="F12" s="109"/>
      <c r="G12" s="109"/>
      <c r="H12" s="109"/>
      <c r="I12" s="109"/>
      <c r="J12" s="110"/>
    </row>
  </sheetData>
  <sheetProtection algorithmName="SHA-512" hashValue="9YhD+k6LQw7lx7Zx3rKo7ZcmQdnboifTmeTetgzEDvw7OqX95LLZfA5UJrghHAwsZA5QbOhw1dfoHK+BG5su0g==" saltValue="OBC8ltBHUYhs7NClqEKJ4w==" spinCount="100000" sheet="1" objects="1" scenarios="1"/>
  <mergeCells count="12">
    <mergeCell ref="A12:J12"/>
    <mergeCell ref="A3:J3"/>
    <mergeCell ref="A5:J5"/>
    <mergeCell ref="A9:J9"/>
    <mergeCell ref="A10:J10"/>
    <mergeCell ref="A11:J11"/>
    <mergeCell ref="A8:J8"/>
    <mergeCell ref="A1:J1"/>
    <mergeCell ref="A2:J2"/>
    <mergeCell ref="A4:J4"/>
    <mergeCell ref="A6:J6"/>
    <mergeCell ref="A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Normal="100" zoomScaleSheetLayoutView="100" workbookViewId="0">
      <selection activeCell="F1" sqref="F1"/>
    </sheetView>
  </sheetViews>
  <sheetFormatPr defaultColWidth="9.140625" defaultRowHeight="15" x14ac:dyDescent="0.25"/>
  <cols>
    <col min="1" max="1" width="44.7109375" style="2" customWidth="1"/>
    <col min="2" max="2" width="21.5703125" style="2" customWidth="1"/>
    <col min="3" max="3" width="23.7109375" style="2" customWidth="1"/>
    <col min="4" max="4" width="19.7109375" style="2" customWidth="1"/>
    <col min="5" max="5" width="26.5703125" style="2" customWidth="1"/>
    <col min="6" max="16384" width="9.140625" style="2"/>
  </cols>
  <sheetData>
    <row r="1" spans="1:5" ht="21" x14ac:dyDescent="0.25">
      <c r="A1" s="136" t="s">
        <v>79</v>
      </c>
      <c r="B1" s="136"/>
      <c r="C1" s="136"/>
      <c r="D1" s="136"/>
      <c r="E1" s="136"/>
    </row>
    <row r="2" spans="1:5" ht="15.75" thickBot="1" x14ac:dyDescent="0.3">
      <c r="A2" s="18"/>
      <c r="B2" s="18"/>
      <c r="C2" s="18"/>
      <c r="D2" s="18"/>
      <c r="E2" s="19" t="s">
        <v>19</v>
      </c>
    </row>
    <row r="3" spans="1:5" ht="15" customHeight="1" x14ac:dyDescent="0.25">
      <c r="A3" s="49" t="s">
        <v>87</v>
      </c>
      <c r="B3" s="137"/>
      <c r="C3" s="138"/>
      <c r="D3" s="138"/>
      <c r="E3" s="139"/>
    </row>
    <row r="4" spans="1:5" ht="15" customHeight="1" x14ac:dyDescent="0.25">
      <c r="A4" s="40" t="s">
        <v>88</v>
      </c>
      <c r="B4" s="47" t="s">
        <v>70</v>
      </c>
      <c r="C4" s="153"/>
      <c r="D4" s="153"/>
      <c r="E4" s="154"/>
    </row>
    <row r="5" spans="1:5" x14ac:dyDescent="0.25">
      <c r="A5" s="40" t="s">
        <v>44</v>
      </c>
      <c r="B5" s="140"/>
      <c r="C5" s="141"/>
      <c r="D5" s="141"/>
      <c r="E5" s="142"/>
    </row>
    <row r="6" spans="1:5" x14ac:dyDescent="0.25">
      <c r="A6" s="40" t="s">
        <v>75</v>
      </c>
      <c r="B6" s="48" t="s">
        <v>77</v>
      </c>
      <c r="C6" s="69"/>
      <c r="D6" s="69"/>
      <c r="E6" s="69"/>
    </row>
    <row r="7" spans="1:5" ht="15.75" thickBot="1" x14ac:dyDescent="0.3">
      <c r="A7" s="39" t="s">
        <v>54</v>
      </c>
      <c r="B7" s="85"/>
      <c r="C7" s="17" t="s">
        <v>64</v>
      </c>
      <c r="D7" s="85"/>
      <c r="E7" s="17" t="s">
        <v>65</v>
      </c>
    </row>
    <row r="8" spans="1:5" ht="15.75" thickBot="1" x14ac:dyDescent="0.3">
      <c r="A8" s="41" t="s">
        <v>5</v>
      </c>
      <c r="B8" s="133" t="s">
        <v>60</v>
      </c>
      <c r="C8" s="134"/>
      <c r="D8" s="135"/>
      <c r="E8" s="42" t="s">
        <v>59</v>
      </c>
    </row>
    <row r="9" spans="1:5" ht="30.75" thickBot="1" x14ac:dyDescent="0.3">
      <c r="A9" s="43"/>
      <c r="B9" s="44" t="s">
        <v>55</v>
      </c>
      <c r="C9" s="44" t="s">
        <v>56</v>
      </c>
      <c r="D9" s="44" t="s">
        <v>57</v>
      </c>
      <c r="E9" s="45" t="s">
        <v>58</v>
      </c>
    </row>
    <row r="10" spans="1:5" ht="45.75" thickBot="1" x14ac:dyDescent="0.3">
      <c r="A10" s="130"/>
      <c r="B10" s="143" t="s">
        <v>1</v>
      </c>
      <c r="C10" s="143" t="s">
        <v>2</v>
      </c>
      <c r="D10" s="143" t="s">
        <v>3</v>
      </c>
      <c r="E10" s="33" t="s">
        <v>74</v>
      </c>
    </row>
    <row r="11" spans="1:5" ht="15.75" thickBot="1" x14ac:dyDescent="0.3">
      <c r="A11" s="131"/>
      <c r="B11" s="144"/>
      <c r="C11" s="144"/>
      <c r="D11" s="144"/>
      <c r="E11" s="38">
        <f>IF(Munka1!K2=1, 0.8, 0.5)</f>
        <v>0.8</v>
      </c>
    </row>
    <row r="12" spans="1:5" ht="21.6" customHeight="1" thickBot="1" x14ac:dyDescent="0.3">
      <c r="A12" s="132"/>
      <c r="B12" s="145"/>
      <c r="C12" s="145"/>
      <c r="D12" s="145"/>
      <c r="E12" s="68" t="s">
        <v>62</v>
      </c>
    </row>
    <row r="13" spans="1:5" ht="15.75" thickBot="1" x14ac:dyDescent="0.3">
      <c r="A13" s="15" t="s">
        <v>20</v>
      </c>
      <c r="B13" s="16">
        <f>SUM(B14:B17)</f>
        <v>0</v>
      </c>
      <c r="C13" s="1"/>
      <c r="D13" s="16">
        <f>SUM(D14:D17)</f>
        <v>0</v>
      </c>
      <c r="E13" s="86">
        <f>SUM(E14:E17)</f>
        <v>0</v>
      </c>
    </row>
    <row r="14" spans="1:5" x14ac:dyDescent="0.25">
      <c r="A14" s="73" t="s">
        <v>23</v>
      </c>
      <c r="B14" s="14">
        <v>0</v>
      </c>
      <c r="C14" s="146"/>
      <c r="D14" s="52">
        <f>SUM(B14)</f>
        <v>0</v>
      </c>
      <c r="E14" s="87">
        <f>ROUND(D14*$E$11,0)</f>
        <v>0</v>
      </c>
    </row>
    <row r="15" spans="1:5" x14ac:dyDescent="0.25">
      <c r="A15" s="74" t="s">
        <v>21</v>
      </c>
      <c r="B15" s="14">
        <v>0</v>
      </c>
      <c r="C15" s="147"/>
      <c r="D15" s="53">
        <f>SUM(B15)</f>
        <v>0</v>
      </c>
      <c r="E15" s="87">
        <f t="shared" ref="E15:E19" si="0">ROUND(D15*$E$11,0)</f>
        <v>0</v>
      </c>
    </row>
    <row r="16" spans="1:5" ht="26.25" x14ac:dyDescent="0.25">
      <c r="A16" s="75" t="s">
        <v>42</v>
      </c>
      <c r="B16" s="92">
        <v>0</v>
      </c>
      <c r="C16" s="50" t="s">
        <v>43</v>
      </c>
      <c r="D16" s="94">
        <f>SUM(B16)</f>
        <v>0</v>
      </c>
      <c r="E16" s="95">
        <f t="shared" si="0"/>
        <v>0</v>
      </c>
    </row>
    <row r="17" spans="1:5" ht="15.75" thickBot="1" x14ac:dyDescent="0.3">
      <c r="A17" s="3" t="s">
        <v>6</v>
      </c>
      <c r="B17" s="14">
        <v>0</v>
      </c>
      <c r="C17" s="51"/>
      <c r="D17" s="54">
        <f>SUM(B17)</f>
        <v>0</v>
      </c>
      <c r="E17" s="88">
        <f t="shared" si="0"/>
        <v>0</v>
      </c>
    </row>
    <row r="18" spans="1:5" ht="15.75" thickBot="1" x14ac:dyDescent="0.3">
      <c r="A18" s="15" t="s">
        <v>39</v>
      </c>
      <c r="B18" s="67">
        <v>0</v>
      </c>
      <c r="C18" s="36"/>
      <c r="D18" s="16">
        <f>SUM(B18)</f>
        <v>0</v>
      </c>
      <c r="E18" s="86">
        <f t="shared" si="0"/>
        <v>0</v>
      </c>
    </row>
    <row r="19" spans="1:5" ht="15.75" thickBot="1" x14ac:dyDescent="0.3">
      <c r="A19" s="37" t="s">
        <v>24</v>
      </c>
      <c r="B19" s="34">
        <f>SUM(B20+B24+B32+B37)</f>
        <v>0</v>
      </c>
      <c r="C19" s="34">
        <f>SUM(C20,C24,C32,C37)</f>
        <v>0</v>
      </c>
      <c r="D19" s="34">
        <f>SUM(B19:C19)</f>
        <v>0</v>
      </c>
      <c r="E19" s="86">
        <f t="shared" si="0"/>
        <v>0</v>
      </c>
    </row>
    <row r="20" spans="1:5" ht="15.75" thickBot="1" x14ac:dyDescent="0.3">
      <c r="A20" s="20" t="s">
        <v>25</v>
      </c>
      <c r="B20" s="21">
        <f>SUM(B21:B23)</f>
        <v>0</v>
      </c>
      <c r="C20" s="21">
        <f>SUM(C21:C23)</f>
        <v>0</v>
      </c>
      <c r="D20" s="21">
        <f>SUM(B20:C20)</f>
        <v>0</v>
      </c>
      <c r="E20" s="89">
        <f>ROUND(SUM(E21:E23),0)</f>
        <v>0</v>
      </c>
    </row>
    <row r="21" spans="1:5" x14ac:dyDescent="0.25">
      <c r="A21" s="76" t="s">
        <v>46</v>
      </c>
      <c r="B21" s="4">
        <v>0</v>
      </c>
      <c r="C21" s="70">
        <f>IF($B$6="nem",B21*0.27,0)</f>
        <v>0</v>
      </c>
      <c r="D21" s="56">
        <f>SUM(B21+C21)</f>
        <v>0</v>
      </c>
      <c r="E21" s="90">
        <f>ROUND(D21*$E$11,0)</f>
        <v>0</v>
      </c>
    </row>
    <row r="22" spans="1:5" x14ac:dyDescent="0.25">
      <c r="A22" s="74" t="s">
        <v>28</v>
      </c>
      <c r="B22" s="5">
        <v>0</v>
      </c>
      <c r="C22" s="71">
        <f t="shared" ref="C22:C23" si="1">IF($B$6="nem",B22*0.27,0)</f>
        <v>0</v>
      </c>
      <c r="D22" s="59">
        <f>SUM(B22+C22)</f>
        <v>0</v>
      </c>
      <c r="E22" s="90">
        <f t="shared" ref="E22:E23" si="2">ROUND(D22*$E$11,0)</f>
        <v>0</v>
      </c>
    </row>
    <row r="23" spans="1:5" ht="15.75" thickBot="1" x14ac:dyDescent="0.3">
      <c r="A23" s="3" t="s">
        <v>47</v>
      </c>
      <c r="B23" s="58">
        <v>0</v>
      </c>
      <c r="C23" s="72">
        <f t="shared" si="1"/>
        <v>0</v>
      </c>
      <c r="D23" s="60">
        <f>SUM(B23+C23)</f>
        <v>0</v>
      </c>
      <c r="E23" s="90">
        <f t="shared" si="2"/>
        <v>0</v>
      </c>
    </row>
    <row r="24" spans="1:5" ht="15.75" thickBot="1" x14ac:dyDescent="0.3">
      <c r="A24" s="22" t="s">
        <v>26</v>
      </c>
      <c r="B24" s="21">
        <f>SUM(B25:B31)</f>
        <v>0</v>
      </c>
      <c r="C24" s="21">
        <f>SUM(C25:C31)</f>
        <v>0</v>
      </c>
      <c r="D24" s="21">
        <f>SUM(B24:C24)</f>
        <v>0</v>
      </c>
      <c r="E24" s="89">
        <f>ROUND(SUM(E25:E31),0)</f>
        <v>0</v>
      </c>
    </row>
    <row r="25" spans="1:5" x14ac:dyDescent="0.25">
      <c r="A25" s="77" t="s">
        <v>29</v>
      </c>
      <c r="B25" s="4">
        <v>0</v>
      </c>
      <c r="C25" s="70">
        <f t="shared" ref="C25:C31" si="3">IF($B$6="nem",B25*0.27,0)</f>
        <v>0</v>
      </c>
      <c r="D25" s="56">
        <f>SUM(B25:C25)</f>
        <v>0</v>
      </c>
      <c r="E25" s="90">
        <f>ROUND(D25*$E$11,0)</f>
        <v>0</v>
      </c>
    </row>
    <row r="26" spans="1:5" x14ac:dyDescent="0.25">
      <c r="A26" s="74" t="s">
        <v>9</v>
      </c>
      <c r="B26" s="5">
        <v>0</v>
      </c>
      <c r="C26" s="71">
        <f t="shared" si="3"/>
        <v>0</v>
      </c>
      <c r="D26" s="59">
        <f t="shared" ref="D26:D31" si="4">SUM(B26:C26)</f>
        <v>0</v>
      </c>
      <c r="E26" s="90">
        <f>ROUND(D26*$E$11,0)</f>
        <v>0</v>
      </c>
    </row>
    <row r="27" spans="1:5" x14ac:dyDescent="0.25">
      <c r="A27" s="74" t="s">
        <v>10</v>
      </c>
      <c r="B27" s="5">
        <v>0</v>
      </c>
      <c r="C27" s="71">
        <f t="shared" si="3"/>
        <v>0</v>
      </c>
      <c r="D27" s="59">
        <f t="shared" si="4"/>
        <v>0</v>
      </c>
      <c r="E27" s="90">
        <f t="shared" ref="E27:E31" si="5">ROUND(D27*$E$11,0)</f>
        <v>0</v>
      </c>
    </row>
    <row r="28" spans="1:5" x14ac:dyDescent="0.25">
      <c r="A28" s="74" t="s">
        <v>11</v>
      </c>
      <c r="B28" s="5">
        <v>0</v>
      </c>
      <c r="C28" s="71">
        <f t="shared" si="3"/>
        <v>0</v>
      </c>
      <c r="D28" s="59">
        <f t="shared" si="4"/>
        <v>0</v>
      </c>
      <c r="E28" s="90">
        <f t="shared" si="5"/>
        <v>0</v>
      </c>
    </row>
    <row r="29" spans="1:5" x14ac:dyDescent="0.25">
      <c r="A29" s="74" t="s">
        <v>12</v>
      </c>
      <c r="B29" s="5">
        <v>0</v>
      </c>
      <c r="C29" s="71">
        <f t="shared" si="3"/>
        <v>0</v>
      </c>
      <c r="D29" s="59">
        <f t="shared" si="4"/>
        <v>0</v>
      </c>
      <c r="E29" s="90">
        <f t="shared" si="5"/>
        <v>0</v>
      </c>
    </row>
    <row r="30" spans="1:5" x14ac:dyDescent="0.25">
      <c r="A30" s="74" t="s">
        <v>13</v>
      </c>
      <c r="B30" s="5">
        <v>0</v>
      </c>
      <c r="C30" s="71">
        <f t="shared" si="3"/>
        <v>0</v>
      </c>
      <c r="D30" s="59">
        <f t="shared" si="4"/>
        <v>0</v>
      </c>
      <c r="E30" s="90">
        <f t="shared" si="5"/>
        <v>0</v>
      </c>
    </row>
    <row r="31" spans="1:5" ht="15.75" thickBot="1" x14ac:dyDescent="0.3">
      <c r="A31" s="3" t="s">
        <v>8</v>
      </c>
      <c r="B31" s="58">
        <v>0</v>
      </c>
      <c r="C31" s="72">
        <f t="shared" si="3"/>
        <v>0</v>
      </c>
      <c r="D31" s="60">
        <f t="shared" si="4"/>
        <v>0</v>
      </c>
      <c r="E31" s="90">
        <f t="shared" si="5"/>
        <v>0</v>
      </c>
    </row>
    <row r="32" spans="1:5" ht="15.75" thickBot="1" x14ac:dyDescent="0.3">
      <c r="A32" s="22" t="s">
        <v>27</v>
      </c>
      <c r="B32" s="21">
        <f>SUM(B33:B36)</f>
        <v>0</v>
      </c>
      <c r="C32" s="21">
        <f>SUM(C33:C36)</f>
        <v>0</v>
      </c>
      <c r="D32" s="21">
        <f>SUM(B32:C32)</f>
        <v>0</v>
      </c>
      <c r="E32" s="89">
        <f>ROUND(SUM(E33:E36),0)</f>
        <v>0</v>
      </c>
    </row>
    <row r="33" spans="1:8" x14ac:dyDescent="0.25">
      <c r="A33" s="78" t="s">
        <v>22</v>
      </c>
      <c r="B33" s="4">
        <v>0</v>
      </c>
      <c r="C33" s="70">
        <f t="shared" ref="C33:C36" si="6">IF($B$6="nem",B33*0.27,0)</f>
        <v>0</v>
      </c>
      <c r="D33" s="56">
        <f>SUM(B33:C33)</f>
        <v>0</v>
      </c>
      <c r="E33" s="90">
        <f>ROUND(D33*$E$11,0)</f>
        <v>0</v>
      </c>
    </row>
    <row r="34" spans="1:8" x14ac:dyDescent="0.25">
      <c r="A34" s="79" t="s">
        <v>14</v>
      </c>
      <c r="B34" s="5">
        <v>0</v>
      </c>
      <c r="C34" s="71">
        <f t="shared" si="6"/>
        <v>0</v>
      </c>
      <c r="D34" s="59">
        <f>SUM(B34:C34)</f>
        <v>0</v>
      </c>
      <c r="E34" s="90">
        <f>ROUND(D34*$E$11,0)</f>
        <v>0</v>
      </c>
    </row>
    <row r="35" spans="1:8" x14ac:dyDescent="0.25">
      <c r="A35" s="79" t="s">
        <v>30</v>
      </c>
      <c r="B35" s="5">
        <v>0</v>
      </c>
      <c r="C35" s="71">
        <f t="shared" si="6"/>
        <v>0</v>
      </c>
      <c r="D35" s="59">
        <f>SUM(B35:C35)</f>
        <v>0</v>
      </c>
      <c r="E35" s="90">
        <f t="shared" ref="E35:E36" si="7">ROUND(D35*$E$11,0)</f>
        <v>0</v>
      </c>
    </row>
    <row r="36" spans="1:8" ht="15.75" thickBot="1" x14ac:dyDescent="0.3">
      <c r="A36" s="6" t="s">
        <v>8</v>
      </c>
      <c r="B36" s="7">
        <v>0</v>
      </c>
      <c r="C36" s="72">
        <f t="shared" si="6"/>
        <v>0</v>
      </c>
      <c r="D36" s="61">
        <f>SUM(B36:C36)</f>
        <v>0</v>
      </c>
      <c r="E36" s="90">
        <f t="shared" si="7"/>
        <v>0</v>
      </c>
    </row>
    <row r="37" spans="1:8" ht="15.75" thickBot="1" x14ac:dyDescent="0.3">
      <c r="A37" s="23" t="s">
        <v>40</v>
      </c>
      <c r="B37" s="24"/>
      <c r="C37" s="25">
        <f>SUM(C38:C39)</f>
        <v>0</v>
      </c>
      <c r="D37" s="26">
        <f>SUM(C37)</f>
        <v>0</v>
      </c>
      <c r="E37" s="89">
        <f>ROUND(SUM(E38:E39),0)</f>
        <v>0</v>
      </c>
    </row>
    <row r="38" spans="1:8" x14ac:dyDescent="0.25">
      <c r="A38" s="77" t="s">
        <v>41</v>
      </c>
      <c r="B38" s="151"/>
      <c r="C38" s="66">
        <f t="shared" ref="C38:C39" si="8">IF($B$6="nem",B38*0.27,0)</f>
        <v>0</v>
      </c>
      <c r="D38" s="56">
        <f>SUM(C38)</f>
        <v>0</v>
      </c>
      <c r="E38" s="90">
        <f>ROUND(D38*$E$11,0)</f>
        <v>0</v>
      </c>
    </row>
    <row r="39" spans="1:8" ht="15.75" thickBot="1" x14ac:dyDescent="0.3">
      <c r="A39" s="80" t="s">
        <v>53</v>
      </c>
      <c r="B39" s="152"/>
      <c r="C39" s="65">
        <f t="shared" si="8"/>
        <v>0</v>
      </c>
      <c r="D39" s="61">
        <f>SUM(C39)</f>
        <v>0</v>
      </c>
      <c r="E39" s="91">
        <f>ROUND(D39*$E$11,0)</f>
        <v>0</v>
      </c>
    </row>
    <row r="40" spans="1:8" ht="15.75" thickBot="1" x14ac:dyDescent="0.3">
      <c r="A40" s="15" t="s">
        <v>32</v>
      </c>
      <c r="B40" s="35">
        <f>B41+B46</f>
        <v>0</v>
      </c>
      <c r="C40" s="34">
        <f>C41+C46</f>
        <v>0</v>
      </c>
      <c r="D40" s="35">
        <f>SUM(B40:C40)</f>
        <v>0</v>
      </c>
      <c r="E40" s="86">
        <f>ROUND(SUM(E41,E46),0)</f>
        <v>0</v>
      </c>
    </row>
    <row r="41" spans="1:8" ht="31.5" customHeight="1" thickBot="1" x14ac:dyDescent="0.3">
      <c r="A41" s="22" t="s">
        <v>33</v>
      </c>
      <c r="B41" s="21">
        <f>SUM(B42:B44)</f>
        <v>0</v>
      </c>
      <c r="C41" s="21">
        <f>SUM(C42:C45)</f>
        <v>0</v>
      </c>
      <c r="D41" s="21">
        <f>SUM(D42:D45)</f>
        <v>0</v>
      </c>
      <c r="E41" s="93">
        <f>ROUND(SUM(E42:E45),0)</f>
        <v>0</v>
      </c>
    </row>
    <row r="42" spans="1:8" x14ac:dyDescent="0.25">
      <c r="A42" s="78" t="s">
        <v>49</v>
      </c>
      <c r="B42" s="64">
        <v>0</v>
      </c>
      <c r="C42" s="148"/>
      <c r="D42" s="56">
        <f>SUM(B42)</f>
        <v>0</v>
      </c>
      <c r="E42" s="90">
        <f>ROUND(D42*$E$11,0)</f>
        <v>0</v>
      </c>
    </row>
    <row r="43" spans="1:8" x14ac:dyDescent="0.25">
      <c r="A43" s="79" t="s">
        <v>50</v>
      </c>
      <c r="B43" s="5">
        <v>0</v>
      </c>
      <c r="C43" s="149"/>
      <c r="D43" s="59">
        <f>SUM(B43)</f>
        <v>0</v>
      </c>
      <c r="E43" s="90">
        <f>ROUND(D43*$E$11,0)</f>
        <v>0</v>
      </c>
    </row>
    <row r="44" spans="1:8" x14ac:dyDescent="0.25">
      <c r="A44" s="6" t="s">
        <v>51</v>
      </c>
      <c r="B44" s="5">
        <v>0</v>
      </c>
      <c r="C44" s="149"/>
      <c r="D44" s="59">
        <f>SUM(B44)</f>
        <v>0</v>
      </c>
      <c r="E44" s="90">
        <f>ROUND(D44*$E$11,0)</f>
        <v>0</v>
      </c>
    </row>
    <row r="45" spans="1:8" ht="15.75" thickBot="1" x14ac:dyDescent="0.3">
      <c r="A45" s="81" t="s">
        <v>52</v>
      </c>
      <c r="B45" s="62"/>
      <c r="C45" s="65">
        <f>IF($B$6="nem",B45*0.27,0)</f>
        <v>0</v>
      </c>
      <c r="D45" s="61">
        <f>SUM(C45)</f>
        <v>0</v>
      </c>
      <c r="E45" s="90">
        <f>ROUND(D45*$E$11,0)</f>
        <v>0</v>
      </c>
    </row>
    <row r="46" spans="1:8" ht="15.75" thickBot="1" x14ac:dyDescent="0.3">
      <c r="A46" s="20" t="s">
        <v>34</v>
      </c>
      <c r="B46" s="27">
        <f>SUM(B47:B52)</f>
        <v>0</v>
      </c>
      <c r="C46" s="63">
        <f>SUM(C47:C52)</f>
        <v>0</v>
      </c>
      <c r="D46" s="28">
        <f>SUM(B46:C46)</f>
        <v>0</v>
      </c>
      <c r="E46" s="89">
        <f>ROUND(SUM(E47:E52),0)</f>
        <v>0</v>
      </c>
      <c r="H46" s="8"/>
    </row>
    <row r="47" spans="1:8" x14ac:dyDescent="0.25">
      <c r="A47" s="82" t="s">
        <v>15</v>
      </c>
      <c r="B47" s="9">
        <v>0</v>
      </c>
      <c r="C47" s="148"/>
      <c r="D47" s="56">
        <f>SUM(B47)</f>
        <v>0</v>
      </c>
      <c r="E47" s="90">
        <f>ROUND(D47*$E$11,0)</f>
        <v>0</v>
      </c>
      <c r="H47" s="8"/>
    </row>
    <row r="48" spans="1:8" x14ac:dyDescent="0.25">
      <c r="A48" s="75" t="s">
        <v>16</v>
      </c>
      <c r="B48" s="10">
        <v>0</v>
      </c>
      <c r="C48" s="149"/>
      <c r="D48" s="55">
        <f>SUM(B48)</f>
        <v>0</v>
      </c>
      <c r="E48" s="90">
        <v>0</v>
      </c>
    </row>
    <row r="49" spans="1:6" x14ac:dyDescent="0.25">
      <c r="A49" s="75" t="s">
        <v>17</v>
      </c>
      <c r="B49" s="10">
        <v>0</v>
      </c>
      <c r="C49" s="149"/>
      <c r="D49" s="55">
        <f>SUM(B49)</f>
        <v>0</v>
      </c>
      <c r="E49" s="90">
        <f>ROUND(D49*$E$11,0)</f>
        <v>0</v>
      </c>
    </row>
    <row r="50" spans="1:6" x14ac:dyDescent="0.25">
      <c r="A50" s="75" t="s">
        <v>7</v>
      </c>
      <c r="B50" s="10">
        <v>0</v>
      </c>
      <c r="C50" s="149"/>
      <c r="D50" s="55">
        <f>SUM(B50)</f>
        <v>0</v>
      </c>
      <c r="E50" s="90">
        <f>ROUND(D50*$E$11,0)</f>
        <v>0</v>
      </c>
    </row>
    <row r="51" spans="1:6" ht="15.75" thickBot="1" x14ac:dyDescent="0.3">
      <c r="A51" s="75" t="s">
        <v>18</v>
      </c>
      <c r="B51" s="10">
        <v>0</v>
      </c>
      <c r="C51" s="150"/>
      <c r="D51" s="55">
        <f>SUM(B51)</f>
        <v>0</v>
      </c>
      <c r="E51" s="90">
        <f>ROUND(D51*$E$11,0)</f>
        <v>0</v>
      </c>
    </row>
    <row r="52" spans="1:6" ht="15.75" thickBot="1" x14ac:dyDescent="0.3">
      <c r="A52" s="83" t="s">
        <v>48</v>
      </c>
      <c r="B52" s="11"/>
      <c r="C52" s="66">
        <f>IF($B$6="nem",B52*0.27,0)</f>
        <v>0</v>
      </c>
      <c r="D52" s="57">
        <f>SUM(C52)</f>
        <v>0</v>
      </c>
      <c r="E52" s="90">
        <f>ROUND(D52*$E$11,0)</f>
        <v>0</v>
      </c>
    </row>
    <row r="53" spans="1:6" ht="15.75" thickBot="1" x14ac:dyDescent="0.3">
      <c r="A53" s="29" t="s">
        <v>31</v>
      </c>
      <c r="B53" s="30">
        <f>SUM(B40+B19+B18+B13)</f>
        <v>0</v>
      </c>
      <c r="C53" s="30">
        <f>SUM(C40+C19+C18+C13)</f>
        <v>0</v>
      </c>
      <c r="D53" s="30">
        <f>SUM(D40+D19+D18+D13)</f>
        <v>0</v>
      </c>
      <c r="E53" s="31">
        <f>ROUND(SUM(E40+E19+E18+E13),0)</f>
        <v>0</v>
      </c>
    </row>
    <row r="54" spans="1:6" ht="15.6" customHeight="1" thickBot="1" x14ac:dyDescent="0.3">
      <c r="A54" s="127" t="s">
        <v>0</v>
      </c>
      <c r="B54" s="128"/>
      <c r="C54" s="128"/>
      <c r="D54" s="128"/>
      <c r="E54" s="129"/>
    </row>
    <row r="55" spans="1:6" ht="23.25" customHeight="1" thickBot="1" x14ac:dyDescent="0.3">
      <c r="A55" s="32" t="s">
        <v>35</v>
      </c>
      <c r="B55" s="123"/>
      <c r="C55" s="124"/>
      <c r="D55" s="115">
        <f>D53-E53-D56</f>
        <v>0</v>
      </c>
      <c r="E55" s="116"/>
    </row>
    <row r="56" spans="1:6" ht="23.25" customHeight="1" thickBot="1" x14ac:dyDescent="0.3">
      <c r="A56" s="32" t="s">
        <v>36</v>
      </c>
      <c r="B56" s="125"/>
      <c r="C56" s="126"/>
      <c r="D56" s="117">
        <v>0</v>
      </c>
      <c r="E56" s="118"/>
    </row>
    <row r="57" spans="1:6" ht="23.25" customHeight="1" thickBot="1" x14ac:dyDescent="0.3">
      <c r="A57" s="32" t="s">
        <v>37</v>
      </c>
      <c r="B57" s="123"/>
      <c r="C57" s="124"/>
      <c r="D57" s="119">
        <f>E53</f>
        <v>0</v>
      </c>
      <c r="E57" s="120"/>
    </row>
    <row r="58" spans="1:6" ht="20.25" customHeight="1" thickBot="1" x14ac:dyDescent="0.3">
      <c r="A58" s="32" t="s">
        <v>38</v>
      </c>
      <c r="B58" s="125"/>
      <c r="C58" s="126"/>
      <c r="D58" s="121">
        <f>SUM(D55:E57)</f>
        <v>0</v>
      </c>
      <c r="E58" s="122"/>
    </row>
    <row r="59" spans="1:6" x14ac:dyDescent="0.25">
      <c r="A59" s="12"/>
    </row>
    <row r="60" spans="1:6" x14ac:dyDescent="0.25">
      <c r="A60" s="12"/>
    </row>
    <row r="61" spans="1:6" x14ac:dyDescent="0.25">
      <c r="A61" s="13"/>
    </row>
    <row r="62" spans="1:6" x14ac:dyDescent="0.25">
      <c r="A62" s="2" t="s">
        <v>45</v>
      </c>
    </row>
    <row r="63" spans="1:6" x14ac:dyDescent="0.25">
      <c r="C63" s="114" t="s">
        <v>4</v>
      </c>
      <c r="D63" s="114"/>
      <c r="E63" s="114"/>
      <c r="F63" s="114"/>
    </row>
    <row r="64" spans="1:6" x14ac:dyDescent="0.25">
      <c r="C64" s="114" t="s">
        <v>66</v>
      </c>
      <c r="D64" s="114"/>
      <c r="E64" s="114"/>
      <c r="F64" s="114"/>
    </row>
  </sheetData>
  <sheetProtection algorithmName="SHA-512" hashValue="s9VTZa+ynSookMODo1GjcGU5B37hjP21okaVbLD/yIs94gp1yaJWGrojlaDaGynJbiBvNUo9f1F7RE30aYigZQ==" saltValue="AcqcSqrnqSqAWMw1raX6Kw==" spinCount="100000" sheet="1" objects="1" scenarios="1" selectLockedCells="1"/>
  <mergeCells count="22">
    <mergeCell ref="A54:E54"/>
    <mergeCell ref="A10:A12"/>
    <mergeCell ref="B8:D8"/>
    <mergeCell ref="A1:E1"/>
    <mergeCell ref="B3:E3"/>
    <mergeCell ref="B5:E5"/>
    <mergeCell ref="B10:B12"/>
    <mergeCell ref="C10:C12"/>
    <mergeCell ref="D10:D12"/>
    <mergeCell ref="C14:C15"/>
    <mergeCell ref="C47:C51"/>
    <mergeCell ref="C42:C44"/>
    <mergeCell ref="B38:B39"/>
    <mergeCell ref="C4:E4"/>
    <mergeCell ref="C63:F63"/>
    <mergeCell ref="C64:F64"/>
    <mergeCell ref="D55:E55"/>
    <mergeCell ref="D56:E56"/>
    <mergeCell ref="D57:E57"/>
    <mergeCell ref="D58:E58"/>
    <mergeCell ref="B55:C56"/>
    <mergeCell ref="B57:C58"/>
  </mergeCells>
  <dataValidations count="5">
    <dataValidation type="list" allowBlank="1" showInputMessage="1" showErrorMessage="1" sqref="E12">
      <formula1>Eloleg2</formula1>
    </dataValidation>
    <dataValidation type="list" allowBlank="1" showInputMessage="1" showErrorMessage="1" sqref="B4">
      <formula1>mukforma</formula1>
    </dataValidation>
    <dataValidation type="custom" errorStyle="warning" allowBlank="1" showInputMessage="1" showErrorMessage="1" errorTitle="Az összeg nem megfelelő" error="A kért támogatási összeg nem felel meg a kiírásban rögzített támogatás mértékének. Kérjük, hogy ellenőrizze az E oszlopba beírt adatokat!" sqref="E53">
      <formula1>E53=D53*E11</formula1>
    </dataValidation>
    <dataValidation type="custom" allowBlank="1" showInputMessage="1" showErrorMessage="1" sqref="E42:E45 E47:E52 E14:E19 E21:E23 E25:E31 E38:E39 E33:E36">
      <formula1>E14&lt;=D14</formula1>
    </dataValidation>
    <dataValidation type="list" allowBlank="1" showInputMessage="1" showErrorMessage="1" sqref="B6">
      <formula1>AFA</formula1>
    </dataValidation>
  </dataValidations>
  <printOptions horizontalCentered="1" verticalCentered="1"/>
  <pageMargins left="0.15748031496062992" right="0.15748031496062992" top="0.27559055118110237" bottom="0.43307086614173229" header="0.15748031496062992" footer="0.31496062992125984"/>
  <pageSetup paperSize="9" scale="64" orientation="portrait" r:id="rId1"/>
  <headerFooter>
    <oddFooter>&amp;LÉrvényes 2018. január 1-től.</oddFooter>
  </headerFooter>
  <ignoredErrors>
    <ignoredError sqref="C45 C21:C23 C52 C38:C41 C33:C36 E14:E19 E21:E23 E25:E31 E33:E36 E38:E45 E52 C25:C31" unlockedFormula="1"/>
    <ignoredError sqref="D46 D20" formula="1"/>
    <ignoredError sqref="C37 C32 E20 E24 E32 E37 E46:E51 C24" formula="1" unlockedFormula="1"/>
    <ignoredError sqref="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3" sqref="A3"/>
    </sheetView>
  </sheetViews>
  <sheetFormatPr defaultRowHeight="15" x14ac:dyDescent="0.25"/>
  <sheetData>
    <row r="1" spans="1:14" x14ac:dyDescent="0.25">
      <c r="A1" s="84" t="s">
        <v>62</v>
      </c>
      <c r="B1" s="84"/>
      <c r="C1" s="84"/>
      <c r="D1" s="84"/>
      <c r="E1" s="84"/>
      <c r="F1" s="84"/>
      <c r="G1" s="84" t="s">
        <v>69</v>
      </c>
      <c r="H1" s="84"/>
      <c r="I1" s="84"/>
      <c r="J1" s="84"/>
      <c r="K1" s="84"/>
      <c r="L1" s="84"/>
      <c r="M1" s="84" t="s">
        <v>76</v>
      </c>
      <c r="N1" s="84"/>
    </row>
    <row r="2" spans="1:14" x14ac:dyDescent="0.25">
      <c r="A2" s="84" t="s">
        <v>63</v>
      </c>
      <c r="B2" s="84"/>
      <c r="C2" s="84"/>
      <c r="D2" s="84"/>
      <c r="E2" s="84"/>
      <c r="F2" s="84"/>
      <c r="G2" s="84" t="s">
        <v>70</v>
      </c>
      <c r="H2" s="84"/>
      <c r="I2" s="84"/>
      <c r="J2" s="84"/>
      <c r="K2" s="84">
        <f>IF('Pénzügyi terv és ütemterv'!B4="Magánszemély",1,0)</f>
        <v>1</v>
      </c>
      <c r="L2" s="84"/>
      <c r="M2" s="84" t="s">
        <v>77</v>
      </c>
      <c r="N2" s="84">
        <f>IF('Pénzügyi terv és ütemterv'!B6="igen",1,0)</f>
        <v>0</v>
      </c>
    </row>
    <row r="3" spans="1:14" x14ac:dyDescent="0.25">
      <c r="A3" s="84" t="s">
        <v>61</v>
      </c>
      <c r="B3" s="84"/>
      <c r="C3" s="84"/>
      <c r="D3" s="84"/>
      <c r="E3" s="84"/>
      <c r="F3" s="84"/>
      <c r="G3" s="84" t="s">
        <v>71</v>
      </c>
      <c r="H3" s="84"/>
      <c r="I3" s="84"/>
      <c r="J3" s="84"/>
      <c r="K3" s="84"/>
      <c r="L3" s="84"/>
      <c r="M3" s="84"/>
      <c r="N3" s="84"/>
    </row>
    <row r="4" spans="1:14" x14ac:dyDescent="0.25">
      <c r="A4" s="84"/>
      <c r="B4" s="84"/>
      <c r="C4" s="84"/>
      <c r="D4" s="84"/>
      <c r="E4" s="84"/>
      <c r="F4" s="84"/>
      <c r="G4" s="84" t="s">
        <v>72</v>
      </c>
      <c r="H4" s="84"/>
      <c r="I4" s="84"/>
      <c r="J4" s="84"/>
      <c r="K4" s="84"/>
      <c r="L4" s="84"/>
      <c r="M4" s="84"/>
      <c r="N4" s="84"/>
    </row>
    <row r="5" spans="1:14" x14ac:dyDescent="0.25">
      <c r="A5" s="84"/>
      <c r="B5" s="84"/>
      <c r="C5" s="84"/>
      <c r="D5" s="84"/>
      <c r="E5" s="84"/>
      <c r="F5" s="84"/>
      <c r="G5" s="84" t="s">
        <v>73</v>
      </c>
      <c r="H5" s="84"/>
      <c r="I5" s="84"/>
      <c r="J5" s="84"/>
      <c r="K5" s="84"/>
      <c r="L5" s="84"/>
      <c r="M5" s="84"/>
      <c r="N5" s="84"/>
    </row>
    <row r="6" spans="1:14" x14ac:dyDescent="0.25">
      <c r="A6" s="84" t="s">
        <v>67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</sheetData>
  <sheetProtection algorithmName="SHA-512" hashValue="RJau2yoWdFhDeSl96Z2aXOLRciZPXiyFMpINvD1ltmVbfijfuEyT6ZteeHR07z1ethyhZOq07UjTrEZdvLjByQ==" saltValue="s3dV3Vr3Y2Y7LVAd8mnIE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Kitöltési útmutató</vt:lpstr>
      <vt:lpstr>Pénzügyi terv és ütemterv</vt:lpstr>
      <vt:lpstr>Munka1</vt:lpstr>
      <vt:lpstr>AFA</vt:lpstr>
      <vt:lpstr>Eloleg</vt:lpstr>
      <vt:lpstr>Eloleg2</vt:lpstr>
      <vt:lpstr>mukforma</vt:lpstr>
      <vt:lpstr>'Pénzügyi terv és ütemterv'!Nyomtatási_terület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2018-03-12T09:17:28Z</dcterms:modified>
</cp:coreProperties>
</file>